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I83" s="1"/>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G83"/>
  <c r="I160" s="1"/>
  <c r="I126"/>
  <c r="H112"/>
  <c r="G182" s="1"/>
  <c r="I142"/>
  <c r="I149" s="1"/>
  <c r="I140"/>
  <c r="G65"/>
  <c r="I159" s="1"/>
  <c r="I135"/>
  <c r="H193"/>
  <c r="H180" l="1"/>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<sst xmlns="http://schemas.openxmlformats.org/spreadsheetml/2006/main" count="223" uniqueCount="160">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</sst>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8" zoomScale="140" zoomScaleNormal="140" zoomScaleSheetLayoutView="120" workbookViewId="0">
      <selection activeCell="E106" sqref="E106:F106"/>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c r="I34" s="31"/>
      <c r="J34" s="12"/>
      <c r="HM34"/>
      <c r="HN34"/>
      <c r="HO34"/>
      <c r="HP34"/>
      <c r="HQ34"/>
      <c r="HR34"/>
      <c r="HS34"/>
      <c r="HT34"/>
      <c r="HU34"/>
    </row>
    <row r="35" spans="2:229">
      <c r="B35" s="35"/>
      <c r="C35" s="127" t="s">
        <v>29</v>
      </c>
      <c r="D35" s="127"/>
      <c r="E35" s="127"/>
      <c r="F35" s="127"/>
      <c r="G35" s="12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v>
      </c>
      <c r="E53" s="58"/>
      <c r="F53" s="59"/>
      <c r="G53" s="60"/>
      <c r="H53" s="61"/>
      <c r="I53" s="62"/>
      <c r="J53" s="52"/>
      <c r="K53"/>
    </row>
    <row r="54" spans="2:11">
      <c r="B54" s="35"/>
      <c r="C54" s="46" t="s">
        <v>33</v>
      </c>
      <c r="D54" s="58">
        <v>8.85</v>
      </c>
      <c r="E54" s="58"/>
      <c r="F54" s="59"/>
      <c r="G54" s="60"/>
      <c r="H54" s="61"/>
      <c r="I54" s="62"/>
      <c r="J54" s="52"/>
      <c r="K54"/>
    </row>
    <row r="55" spans="2:11">
      <c r="B55" s="35"/>
      <c r="C55" s="18" t="s">
        <v>47</v>
      </c>
      <c r="D55" s="58">
        <v>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52</v>
      </c>
      <c r="F61" s="133"/>
      <c r="G61" s="40">
        <f>+E61*12000</f>
        <v>624000</v>
      </c>
      <c r="H61" s="63">
        <v>45</v>
      </c>
      <c r="I61" s="40">
        <f>+H61*19000</f>
        <v>855000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v>52</v>
      </c>
      <c r="F64" s="133"/>
      <c r="G64" s="40">
        <f>+E64*4800</f>
        <v>249600</v>
      </c>
      <c r="H64" s="63">
        <v>40</v>
      </c>
      <c r="I64" s="40">
        <f>+H64*10000</f>
        <v>400000</v>
      </c>
      <c r="J64" s="52"/>
      <c r="K64"/>
    </row>
    <row r="65" spans="2:11">
      <c r="B65" s="35"/>
      <c r="C65" s="136" t="s">
        <v>59</v>
      </c>
      <c r="D65" s="136"/>
      <c r="E65" s="137">
        <f>SUM(E60:E64)</f>
        <v>104</v>
      </c>
      <c r="F65" s="137"/>
      <c r="G65" s="40">
        <f>SUM(G60:G64)</f>
        <v>873600</v>
      </c>
      <c r="H65" s="40">
        <f>SUM(H60:H64)</f>
        <v>85</v>
      </c>
      <c r="I65" s="40">
        <f>SUM(I60:I64)</f>
        <v>1255000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3.5</v>
      </c>
      <c r="E71" s="58"/>
      <c r="F71" s="64"/>
      <c r="G71" s="65"/>
      <c r="H71" s="61"/>
      <c r="I71" s="62"/>
      <c r="J71" s="12"/>
    </row>
    <row r="72" spans="2:11">
      <c r="B72" s="35"/>
      <c r="C72" s="46" t="s">
        <v>33</v>
      </c>
      <c r="D72" s="58">
        <v>4.8</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52</v>
      </c>
      <c r="F79" s="133"/>
      <c r="G79" s="40">
        <f>+E79*12000</f>
        <v>624000</v>
      </c>
      <c r="H79" s="63">
        <v>45</v>
      </c>
      <c r="I79" s="40">
        <f>+H79*19000</f>
        <v>855000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v>52</v>
      </c>
      <c r="F82" s="133"/>
      <c r="G82" s="40">
        <f>+E82*4800</f>
        <v>249600</v>
      </c>
      <c r="H82" s="63">
        <v>40</v>
      </c>
      <c r="I82" s="40">
        <f>+H82*10000</f>
        <v>400000</v>
      </c>
      <c r="J82" s="52"/>
    </row>
    <row r="83" spans="2:10">
      <c r="B83" s="35"/>
      <c r="C83" s="136" t="s">
        <v>59</v>
      </c>
      <c r="D83" s="136"/>
      <c r="E83" s="137">
        <f>SUM(E78:E82)</f>
        <v>104</v>
      </c>
      <c r="F83" s="137"/>
      <c r="G83" s="40">
        <f>SUM(G78:G82)</f>
        <v>873600</v>
      </c>
      <c r="H83" s="40">
        <f>SUM(H78:H82)</f>
        <v>85</v>
      </c>
      <c r="I83" s="40">
        <f>SUM(I78:I82)</f>
        <v>1255000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1500000</v>
      </c>
      <c r="F106" s="141"/>
      <c r="G106" s="69"/>
      <c r="H106" s="69"/>
      <c r="I106" s="69"/>
      <c r="J106" s="12"/>
    </row>
    <row r="107" spans="2:10">
      <c r="B107" s="35"/>
      <c r="C107" s="140" t="s">
        <v>47</v>
      </c>
      <c r="D107" s="140"/>
      <c r="E107" s="141">
        <v>1500000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24425000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24425000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2066354.9999999998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8286355</v>
      </c>
      <c r="J135" s="90"/>
    </row>
    <row r="136" spans="2:10">
      <c r="B136" s="22"/>
      <c r="C136" s="94" t="s">
        <v>86</v>
      </c>
      <c r="D136" s="94"/>
      <c r="E136" s="94"/>
      <c r="F136" s="94"/>
      <c r="G136" s="94"/>
      <c r="H136" s="94"/>
      <c r="I136" s="95">
        <f>+I126-I135</f>
        <v>16138645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29200000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29200000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2470320</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9850320</v>
      </c>
      <c r="J149" s="90"/>
    </row>
    <row r="150" spans="2:10">
      <c r="B150" s="22"/>
      <c r="C150" s="94" t="s">
        <v>92</v>
      </c>
      <c r="D150" s="94"/>
      <c r="E150" s="94"/>
      <c r="F150" s="94"/>
      <c r="G150" s="94"/>
      <c r="H150" s="94"/>
      <c r="I150" s="95">
        <f>+I140-I149</f>
        <v>19349680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2413125</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2128600</v>
      </c>
      <c r="J159" s="81"/>
    </row>
    <row r="160" spans="2:10">
      <c r="B160" s="22"/>
      <c r="C160" s="85"/>
      <c r="D160" s="87" t="s">
        <v>102</v>
      </c>
      <c r="E160" s="87"/>
      <c r="F160" s="87"/>
      <c r="G160" s="87"/>
      <c r="H160" s="87"/>
      <c r="I160" s="86">
        <f>G83+(I83*I20)</f>
        <v>2128600</v>
      </c>
      <c r="J160" s="81"/>
    </row>
    <row r="161" spans="2:11">
      <c r="B161" s="22"/>
      <c r="C161" s="92" t="s">
        <v>103</v>
      </c>
      <c r="D161" s="93"/>
      <c r="E161" s="93"/>
      <c r="F161" s="93"/>
      <c r="G161" s="93"/>
      <c r="H161" s="93"/>
      <c r="I161" s="89">
        <f>SUM(I152:I160)</f>
        <v>13110325</v>
      </c>
      <c r="J161" s="90"/>
    </row>
    <row r="162" spans="2:11">
      <c r="B162" s="22"/>
      <c r="C162" s="94" t="s">
        <v>104</v>
      </c>
      <c r="D162" s="94"/>
      <c r="E162" s="94"/>
      <c r="F162" s="94"/>
      <c r="G162" s="94"/>
      <c r="H162" s="94"/>
      <c r="I162" s="95">
        <f>+I136+I150-I161</f>
        <v>22378000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22378000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62823000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62823000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89733000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22378000</v>
      </c>
      <c r="I197" s="104">
        <v>0</v>
      </c>
      <c r="J197" s="81"/>
      <c r="K197"/>
    </row>
    <row r="198" spans="2:11">
      <c r="B198" s="22"/>
      <c r="C198" s="108" t="s">
        <v>140</v>
      </c>
      <c r="D198" s="109"/>
      <c r="E198" s="109"/>
      <c r="F198" s="109"/>
      <c r="G198" s="109"/>
      <c r="H198" s="95">
        <f>SUM(H195:H197)</f>
        <v>76278000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2018-01-10T08:46:44Z</dcterms:modified>
</cp:coreProperties>
</file>