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30" windowHeight="1276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160"/>
  <c r="I126"/>
  <c r="H112"/>
  <c r="G182" s="1"/>
  <c r="I142"/>
  <c r="I149" s="1"/>
  <c r="I140"/>
  <c r="G65"/>
  <c r="I159" s="1"/>
  <c r="I135"/>
  <c r="H193"/>
  <c r="I136" l="1"/>
  <c r="H180"/>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<sst xmlns="http://schemas.openxmlformats.org/spreadsheetml/2006/main" count="223" uniqueCount="160">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</sst>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7" zoomScale="140" zoomScaleNormal="140" zoomScaleSheetLayoutView="120" workbookViewId="0">
      <selection activeCell="G105" sqref="G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8.5</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60</v>
      </c>
      <c r="F61" s="133"/>
      <c r="G61" s="40">
        <f>+E61*12000</f>
        <v>720000</v>
      </c>
      <c r="H61" s="63">
        <v>55</v>
      </c>
      <c r="I61" s="40">
        <f>+H61*19000</f>
        <v>1045000</v>
      </c>
      <c r="J61" s="52"/>
      <c r="K61"/>
    </row>
    <row r="62" spans="2:11">
      <c r="B62" s="35"/>
      <c r="C62" s="127" t="s">
        <v>56</v>
      </c>
      <c r="D62" s="127"/>
      <c r="E62" s="133"/>
      <c r="F62" s="133"/>
      <c r="G62" s="40">
        <f>+E62*9600</f>
        <v>0</v>
      </c>
      <c r="H62" s="63"/>
      <c r="I62" s="40">
        <f>+H62*16000</f>
        <v>0</v>
      </c>
      <c r="J62" s="52"/>
      <c r="K62"/>
    </row>
    <row r="63" spans="2:11">
      <c r="B63" s="35"/>
      <c r="C63" s="127" t="s">
        <v>57</v>
      </c>
      <c r="D63" s="127"/>
      <c r="E63" s="133"/>
      <c r="F63" s="133"/>
      <c r="G63" s="40">
        <f>+E63*6000</f>
        <v>0</v>
      </c>
      <c r="H63" s="63"/>
      <c r="I63" s="40">
        <f>+H63*11000</f>
        <v>0</v>
      </c>
      <c r="J63" s="52"/>
      <c r="K63"/>
    </row>
    <row r="64" spans="2:11">
      <c r="B64" s="35"/>
      <c r="C64" s="127" t="s">
        <v>58</v>
      </c>
      <c r="D64" s="127"/>
      <c r="E64" s="133">
        <v>50</v>
      </c>
      <c r="F64" s="133"/>
      <c r="G64" s="40">
        <f>+E64*4800</f>
        <v>240000</v>
      </c>
      <c r="H64" s="63">
        <v>50</v>
      </c>
      <c r="I64" s="40">
        <f>+H64*10000</f>
        <v>500000</v>
      </c>
      <c r="J64" s="52"/>
      <c r="K64"/>
    </row>
    <row r="65" spans="2:11">
      <c r="B65" s="35"/>
      <c r="C65" s="136" t="s">
        <v>59</v>
      </c>
      <c r="D65" s="136"/>
      <c r="E65" s="137">
        <f>SUM(E60:E64)</f>
        <v>110</v>
      </c>
      <c r="F65" s="137"/>
      <c r="G65" s="40">
        <f>SUM(G60:G64)</f>
        <v>960000</v>
      </c>
      <c r="H65" s="40">
        <f>SUM(H60:H64)</f>
        <v>105</v>
      </c>
      <c r="I65" s="40">
        <f>SUM(I60:I64)</f>
        <v>1545000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c r="F70" s="64"/>
      <c r="G70" s="65"/>
      <c r="H70" s="61"/>
      <c r="I70" s="62"/>
      <c r="J70" s="12"/>
    </row>
    <row r="71" spans="2:11">
      <c r="B71" s="35"/>
      <c r="C71" s="46" t="s">
        <v>31</v>
      </c>
      <c r="D71" s="58">
        <v>4.5</v>
      </c>
      <c r="E71" s="58"/>
      <c r="F71" s="64"/>
      <c r="G71" s="65"/>
      <c r="H71" s="61"/>
      <c r="I71" s="62"/>
      <c r="J71" s="12"/>
    </row>
    <row r="72" spans="2:11">
      <c r="B72" s="35"/>
      <c r="C72" s="46" t="s">
        <v>33</v>
      </c>
      <c r="D72" s="58">
        <v>5</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55</v>
      </c>
      <c r="F79" s="133"/>
      <c r="G79" s="40">
        <f>+E79*12000</f>
        <v>660000</v>
      </c>
      <c r="H79" s="63">
        <v>50</v>
      </c>
      <c r="I79" s="40">
        <f>+H79*19000</f>
        <v>950000</v>
      </c>
      <c r="J79" s="52"/>
    </row>
    <row r="80" spans="2:11">
      <c r="B80" s="35"/>
      <c r="C80" s="127" t="s">
        <v>56</v>
      </c>
      <c r="D80" s="127"/>
      <c r="E80" s="133"/>
      <c r="F80" s="133"/>
      <c r="G80" s="40">
        <f>+E80*9600</f>
        <v>0</v>
      </c>
      <c r="H80" s="63"/>
      <c r="I80" s="40">
        <f>+H80*16000</f>
        <v>0</v>
      </c>
      <c r="J80" s="52"/>
    </row>
    <row r="81" spans="2:10">
      <c r="B81" s="35"/>
      <c r="C81" s="127" t="s">
        <v>57</v>
      </c>
      <c r="D81" s="127"/>
      <c r="E81" s="133"/>
      <c r="F81" s="133"/>
      <c r="G81" s="40">
        <f>+E81*6000</f>
        <v>0</v>
      </c>
      <c r="H81" s="63"/>
      <c r="I81" s="40">
        <f>+H81*11000</f>
        <v>0</v>
      </c>
      <c r="J81" s="52"/>
    </row>
    <row r="82" spans="2:10">
      <c r="B82" s="35"/>
      <c r="C82" s="127" t="s">
        <v>58</v>
      </c>
      <c r="D82" s="127"/>
      <c r="E82" s="133">
        <v>45</v>
      </c>
      <c r="F82" s="133"/>
      <c r="G82" s="40">
        <f>+E82*4800</f>
        <v>216000</v>
      </c>
      <c r="H82" s="63">
        <v>45</v>
      </c>
      <c r="I82" s="40">
        <f>+H82*10000</f>
        <v>450000</v>
      </c>
      <c r="J82" s="52"/>
    </row>
    <row r="83" spans="2:10">
      <c r="B83" s="35"/>
      <c r="C83" s="136" t="s">
        <v>59</v>
      </c>
      <c r="D83" s="136"/>
      <c r="E83" s="137">
        <f>SUM(E78:E82)</f>
        <v>100</v>
      </c>
      <c r="F83" s="137"/>
      <c r="G83" s="40">
        <f>SUM(G78:G82)</f>
        <v>876000</v>
      </c>
      <c r="H83" s="40">
        <f>SUM(H78:H82)</f>
        <v>95</v>
      </c>
      <c r="I83" s="40">
        <f>SUM(I78:I82)</f>
        <v>1400000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25250000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25250000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2136150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8366150</v>
      </c>
      <c r="J135" s="90"/>
    </row>
    <row r="136" spans="2:10">
      <c r="B136" s="22"/>
      <c r="C136" s="94" t="s">
        <v>86</v>
      </c>
      <c r="D136" s="94"/>
      <c r="E136" s="94"/>
      <c r="F136" s="94"/>
      <c r="G136" s="94"/>
      <c r="H136" s="94"/>
      <c r="I136" s="95">
        <f>+I126-I135</f>
        <v>16883850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34500000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34500000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2918700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10308700</v>
      </c>
      <c r="J149" s="90"/>
    </row>
    <row r="150" spans="2:10">
      <c r="B150" s="22"/>
      <c r="C150" s="94" t="s">
        <v>92</v>
      </c>
      <c r="D150" s="94"/>
      <c r="E150" s="94"/>
      <c r="F150" s="94"/>
      <c r="G150" s="94"/>
      <c r="H150" s="94"/>
      <c r="I150" s="95">
        <f>+I140-I149</f>
        <v>24191300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2688750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2505000</v>
      </c>
      <c r="J159" s="81"/>
    </row>
    <row r="160" spans="2:10">
      <c r="B160" s="22"/>
      <c r="C160" s="85"/>
      <c r="D160" s="87" t="s">
        <v>102</v>
      </c>
      <c r="E160" s="87"/>
      <c r="F160" s="87"/>
      <c r="G160" s="87"/>
      <c r="H160" s="87"/>
      <c r="I160" s="86">
        <f>G83+(I83*I20)</f>
        <v>2276000</v>
      </c>
      <c r="J160" s="81"/>
    </row>
    <row r="161" spans="2:11">
      <c r="B161" s="22"/>
      <c r="C161" s="92" t="s">
        <v>103</v>
      </c>
      <c r="D161" s="93"/>
      <c r="E161" s="93"/>
      <c r="F161" s="93"/>
      <c r="G161" s="93"/>
      <c r="H161" s="93"/>
      <c r="I161" s="89">
        <f>SUM(I152:I160)</f>
        <v>14139750</v>
      </c>
      <c r="J161" s="90"/>
    </row>
    <row r="162" spans="2:11">
      <c r="B162" s="22"/>
      <c r="C162" s="94" t="s">
        <v>104</v>
      </c>
      <c r="D162" s="94"/>
      <c r="E162" s="94"/>
      <c r="F162" s="94"/>
      <c r="G162" s="94"/>
      <c r="H162" s="94"/>
      <c r="I162" s="95">
        <f>+I136+I150-I161</f>
        <v>26935400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26935400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53925400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53925400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80835400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26935400</v>
      </c>
      <c r="I197" s="104">
        <v>0</v>
      </c>
      <c r="J197" s="81"/>
      <c r="K197"/>
    </row>
    <row r="198" spans="2:11">
      <c r="B198" s="22"/>
      <c r="C198" s="108" t="s">
        <v>140</v>
      </c>
      <c r="D198" s="109"/>
      <c r="E198" s="109"/>
      <c r="F198" s="109"/>
      <c r="G198" s="109"/>
      <c r="H198" s="95">
        <f>SUM(H195:H197)</f>
        <v>80835400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2018-01-10T08:45:26Z</dcterms:modified>
</cp:coreProperties>
</file>