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I65" s="1"/>
  <c r="G63"/>
  <c r="I63"/>
  <c r="G64"/>
  <c r="I64"/>
  <c r="E65"/>
  <c r="H65"/>
  <c r="G78"/>
  <c r="I78"/>
  <c r="G79"/>
  <c r="I79"/>
  <c r="G80"/>
  <c r="I80"/>
  <c r="I83" s="1"/>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I190"/>
  <c r="H191"/>
  <c r="H192" s="1"/>
  <c r="I192"/>
  <c r="I193"/>
  <c r="H196"/>
  <c r="I198"/>
  <c r="H98" l="1"/>
  <c r="G181" s="1"/>
  <c r="G83"/>
  <c r="I160" s="1"/>
  <c r="I126"/>
  <c r="H190"/>
  <c r="H112"/>
  <c r="G182" s="1"/>
  <c r="I142"/>
  <c r="I149" s="1"/>
  <c r="I140"/>
  <c r="G65"/>
  <c r="I159" s="1"/>
  <c r="I135"/>
  <c r="I136" s="1"/>
  <c r="H193"/>
  <c r="H180" l="1"/>
  <c r="I161"/>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<sst xmlns="http://schemas.openxmlformats.org/spreadsheetml/2006/main" count="223" uniqueCount="160">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</sst>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8"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2</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7.5</v>
      </c>
      <c r="E52" s="58"/>
      <c r="F52" s="59"/>
      <c r="G52" s="60"/>
      <c r="H52" s="61"/>
      <c r="I52" s="62"/>
      <c r="J52" s="52"/>
      <c r="K52"/>
    </row>
    <row r="53" spans="2:11">
      <c r="B53" s="35"/>
      <c r="C53" s="46" t="s">
        <v>31</v>
      </c>
      <c r="D53" s="58">
        <v>8</v>
      </c>
      <c r="E53" s="58"/>
      <c r="F53" s="59"/>
      <c r="G53" s="60"/>
      <c r="H53" s="61"/>
      <c r="I53" s="62"/>
      <c r="J53" s="52"/>
      <c r="K53"/>
    </row>
    <row r="54" spans="2:11">
      <c r="B54" s="35"/>
      <c r="C54" s="46" t="s">
        <v>33</v>
      </c>
      <c r="D54" s="58">
        <v>8.5</v>
      </c>
      <c r="E54" s="58"/>
      <c r="F54" s="59"/>
      <c r="G54" s="60"/>
      <c r="H54" s="61"/>
      <c r="I54" s="62"/>
      <c r="J54" s="52"/>
      <c r="K54"/>
    </row>
    <row r="55" spans="2:11">
      <c r="B55" s="35"/>
      <c r="C55" s="18" t="s">
        <v>47</v>
      </c>
      <c r="D55" s="58">
        <v>9</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52</v>
      </c>
      <c r="F61" s="133"/>
      <c r="G61" s="40">
        <f>+E61*12000</f>
        <v>624000</v>
      </c>
      <c r="H61" s="63">
        <v>60</v>
      </c>
      <c r="I61" s="40">
        <f>+H61*19000</f>
        <v>1140000</v>
      </c>
      <c r="J61" s="52"/>
      <c r="K61"/>
    </row>
    <row r="62" spans="2:11">
      <c r="B62" s="35"/>
      <c r="C62" s="127" t="s">
        <v>56</v>
      </c>
      <c r="D62" s="127"/>
      <c r="E62" s="133">
        <v>36</v>
      </c>
      <c r="F62" s="133"/>
      <c r="G62" s="40">
        <f>+E62*9600</f>
        <v>345600</v>
      </c>
      <c r="H62" s="63">
        <v>42</v>
      </c>
      <c r="I62" s="40">
        <f>+H62*16000</f>
        <v>672000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88</v>
      </c>
      <c r="F65" s="137"/>
      <c r="G65" s="40">
        <f>SUM(G60:G64)</f>
        <v>969600</v>
      </c>
      <c r="H65" s="40">
        <f>SUM(H60:H64)</f>
        <v>102</v>
      </c>
      <c r="I65" s="40">
        <f>SUM(I60:I64)</f>
        <v>1812000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3.6</v>
      </c>
      <c r="E71" s="58"/>
      <c r="F71" s="64"/>
      <c r="G71" s="65"/>
      <c r="H71" s="61"/>
      <c r="I71" s="62"/>
      <c r="J71" s="12"/>
    </row>
    <row r="72" spans="2:11">
      <c r="B72" s="35"/>
      <c r="C72" s="46" t="s">
        <v>33</v>
      </c>
      <c r="D72" s="58">
        <v>4</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42</v>
      </c>
      <c r="F79" s="133"/>
      <c r="G79" s="40">
        <f>+E79*12000</f>
        <v>504000</v>
      </c>
      <c r="H79" s="63">
        <v>52</v>
      </c>
      <c r="I79" s="40">
        <f>+H79*19000</f>
        <v>988000</v>
      </c>
      <c r="J79" s="52"/>
    </row>
    <row r="80" spans="2:11">
      <c r="B80" s="35"/>
      <c r="C80" s="127" t="s">
        <v>56</v>
      </c>
      <c r="D80" s="127"/>
      <c r="E80" s="133">
        <v>48</v>
      </c>
      <c r="F80" s="133"/>
      <c r="G80" s="40">
        <f>+E80*9600</f>
        <v>460800</v>
      </c>
      <c r="H80" s="63">
        <v>35</v>
      </c>
      <c r="I80" s="40">
        <f>+H80*16000</f>
        <v>560000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90</v>
      </c>
      <c r="F83" s="137"/>
      <c r="G83" s="40">
        <f>SUM(G78:G82)</f>
        <v>964800</v>
      </c>
      <c r="H83" s="40">
        <f>SUM(H78:H82)</f>
        <v>87</v>
      </c>
      <c r="I83" s="40">
        <f>SUM(I78:I82)</f>
        <v>1548000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1200000</v>
      </c>
      <c r="F91" s="141"/>
      <c r="G91" s="69"/>
      <c r="H91" s="69"/>
      <c r="I91" s="69"/>
      <c r="J91" s="12"/>
    </row>
    <row r="92" spans="2:10">
      <c r="B92" s="35"/>
      <c r="C92" s="140" t="s">
        <v>33</v>
      </c>
      <c r="D92" s="140"/>
      <c r="E92" s="141">
        <v>400000</v>
      </c>
      <c r="F92" s="141"/>
      <c r="G92" s="69"/>
      <c r="H92" s="69"/>
      <c r="I92" s="69"/>
      <c r="J92" s="12"/>
    </row>
    <row r="93" spans="2:10">
      <c r="B93" s="35"/>
      <c r="C93" s="140" t="s">
        <v>47</v>
      </c>
      <c r="D93" s="140"/>
      <c r="E93" s="141">
        <v>400000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1500000</v>
      </c>
      <c r="F104" s="141"/>
      <c r="G104" s="69"/>
      <c r="H104" s="69"/>
      <c r="I104" s="69"/>
      <c r="J104" s="12"/>
    </row>
    <row r="105" spans="2:10">
      <c r="B105" s="35"/>
      <c r="C105" s="140" t="s">
        <v>31</v>
      </c>
      <c r="D105" s="140"/>
      <c r="E105" s="141">
        <v>3000000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1500000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24100000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24100000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2038859.9999999998</v>
      </c>
      <c r="J130" s="81"/>
    </row>
    <row r="131" spans="2:10">
      <c r="B131" s="22"/>
      <c r="C131" s="85"/>
      <c r="D131" s="87" t="s">
        <v>81</v>
      </c>
      <c r="E131" s="87"/>
      <c r="F131" s="87"/>
      <c r="G131" s="87"/>
      <c r="H131" s="87"/>
      <c r="I131" s="86">
        <f>+((E90+E91+E92+H90+H91+H92)*0.01)+((E93+H93)*0.03)</f>
        <v>38000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8256860</v>
      </c>
      <c r="J135" s="90"/>
    </row>
    <row r="136" spans="2:10">
      <c r="B136" s="22"/>
      <c r="C136" s="94" t="s">
        <v>86</v>
      </c>
      <c r="D136" s="94"/>
      <c r="E136" s="94"/>
      <c r="F136" s="94"/>
      <c r="G136" s="94"/>
      <c r="H136" s="94"/>
      <c r="I136" s="95">
        <f>+I126-I135</f>
        <v>15843140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28800000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28800000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2436480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9816480</v>
      </c>
      <c r="J149" s="90"/>
    </row>
    <row r="150" spans="2:10">
      <c r="B150" s="22"/>
      <c r="C150" s="94" t="s">
        <v>92</v>
      </c>
      <c r="D150" s="94"/>
      <c r="E150" s="94"/>
      <c r="F150" s="94"/>
      <c r="G150" s="94"/>
      <c r="H150" s="94"/>
      <c r="I150" s="95">
        <f>+I140-I149</f>
        <v>18983520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2380500</v>
      </c>
      <c r="J154" s="81"/>
    </row>
    <row r="155" spans="2:10">
      <c r="B155" s="22"/>
      <c r="C155" s="85"/>
      <c r="D155" s="87" t="s">
        <v>97</v>
      </c>
      <c r="E155" s="87"/>
      <c r="F155" s="87"/>
      <c r="G155" s="87"/>
      <c r="H155" s="87"/>
      <c r="I155" s="86">
        <f>(50000*D46)+((D40+D41)*D46*I40)</f>
        <v>100000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2781600</v>
      </c>
      <c r="J159" s="81"/>
    </row>
    <row r="160" spans="2:10">
      <c r="B160" s="22"/>
      <c r="C160" s="85"/>
      <c r="D160" s="87" t="s">
        <v>102</v>
      </c>
      <c r="E160" s="87"/>
      <c r="F160" s="87"/>
      <c r="G160" s="87"/>
      <c r="H160" s="87"/>
      <c r="I160" s="86">
        <f>G83+(I83*I20)</f>
        <v>2512800</v>
      </c>
      <c r="J160" s="81"/>
    </row>
    <row r="161" spans="2:11">
      <c r="B161" s="22"/>
      <c r="C161" s="92" t="s">
        <v>103</v>
      </c>
      <c r="D161" s="93"/>
      <c r="E161" s="93"/>
      <c r="F161" s="93"/>
      <c r="G161" s="93"/>
      <c r="H161" s="93"/>
      <c r="I161" s="89">
        <f>SUM(I152:I160)</f>
        <v>14364900</v>
      </c>
      <c r="J161" s="90"/>
    </row>
    <row r="162" spans="2:11">
      <c r="B162" s="22"/>
      <c r="C162" s="94" t="s">
        <v>104</v>
      </c>
      <c r="D162" s="94"/>
      <c r="E162" s="94"/>
      <c r="F162" s="94"/>
      <c r="G162" s="94"/>
      <c r="H162" s="94"/>
      <c r="I162" s="95">
        <f>+I136+I150-I161</f>
        <v>20461760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20461760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47451760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47451760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74361760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20461760</v>
      </c>
      <c r="I197" s="104">
        <v>0</v>
      </c>
      <c r="J197" s="81"/>
      <c r="K197"/>
    </row>
    <row r="198" spans="2:11">
      <c r="B198" s="22"/>
      <c r="C198" s="108" t="s">
        <v>140</v>
      </c>
      <c r="D198" s="109"/>
      <c r="E198" s="109"/>
      <c r="F198" s="109"/>
      <c r="G198" s="109"/>
      <c r="H198" s="95">
        <f>SUM(H195:H197)</f>
        <v>74361760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2017-12-15T08:37:02Z</dcterms:modified>
</cp:coreProperties>
</file>